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ina Pol\VE Curriculum\"/>
    </mc:Choice>
  </mc:AlternateContent>
  <bookViews>
    <workbookView xWindow="0" yWindow="0" windowWidth="28800" windowHeight="12435"/>
  </bookViews>
  <sheets>
    <sheet name="Break-Even Template" sheetId="14" r:id="rId1"/>
  </sheets>
  <calcPr calcId="152511"/>
</workbook>
</file>

<file path=xl/calcChain.xml><?xml version="1.0" encoding="utf-8"?>
<calcChain xmlns="http://schemas.openxmlformats.org/spreadsheetml/2006/main">
  <c r="D41" i="14" l="1"/>
  <c r="D37" i="14" s="1"/>
  <c r="E6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12" i="14"/>
  <c r="E33" i="14"/>
  <c r="D33" i="14"/>
  <c r="C33" i="14"/>
  <c r="E32" i="14"/>
  <c r="D32" i="14"/>
  <c r="C32" i="14"/>
  <c r="E31" i="14"/>
  <c r="D31" i="14"/>
  <c r="C31" i="14"/>
  <c r="E30" i="14"/>
  <c r="D30" i="14"/>
  <c r="C30" i="14"/>
  <c r="E29" i="14"/>
  <c r="D29" i="14"/>
  <c r="C29" i="14"/>
  <c r="E28" i="14"/>
  <c r="D28" i="14"/>
  <c r="C28" i="14"/>
  <c r="E27" i="14"/>
  <c r="D27" i="14"/>
  <c r="C27" i="14"/>
  <c r="E26" i="14"/>
  <c r="D26" i="14"/>
  <c r="C26" i="14"/>
  <c r="E25" i="14"/>
  <c r="D25" i="14"/>
  <c r="C25" i="14"/>
  <c r="E24" i="14"/>
  <c r="D24" i="14"/>
  <c r="C24" i="14"/>
  <c r="E23" i="14"/>
  <c r="D23" i="14"/>
  <c r="C23" i="14"/>
  <c r="E22" i="14"/>
  <c r="D22" i="14"/>
  <c r="C22" i="14"/>
  <c r="E21" i="14"/>
  <c r="D21" i="14"/>
  <c r="C21" i="14"/>
  <c r="E20" i="14"/>
  <c r="D20" i="14"/>
  <c r="C20" i="14"/>
  <c r="E19" i="14"/>
  <c r="D19" i="14"/>
  <c r="C19" i="14"/>
  <c r="E18" i="14"/>
  <c r="D18" i="14"/>
  <c r="C18" i="14"/>
  <c r="E17" i="14"/>
  <c r="D17" i="14"/>
  <c r="C17" i="14"/>
  <c r="E16" i="14"/>
  <c r="D16" i="14"/>
  <c r="C16" i="14"/>
  <c r="E15" i="14"/>
  <c r="D15" i="14"/>
  <c r="C15" i="14"/>
  <c r="E14" i="14"/>
  <c r="D14" i="14"/>
  <c r="C14" i="14"/>
  <c r="E13" i="14"/>
  <c r="D13" i="14"/>
  <c r="C13" i="14"/>
  <c r="E12" i="14"/>
  <c r="D12" i="14"/>
  <c r="C12" i="14"/>
  <c r="E11" i="14"/>
  <c r="D11" i="14"/>
  <c r="C11" i="14"/>
  <c r="F14" i="14" l="1"/>
  <c r="F12" i="14"/>
  <c r="F24" i="14"/>
  <c r="F28" i="14"/>
  <c r="F32" i="14"/>
  <c r="F26" i="14"/>
  <c r="F30" i="14"/>
  <c r="F21" i="14"/>
  <c r="F20" i="14"/>
  <c r="F16" i="14"/>
  <c r="F11" i="14"/>
  <c r="F15" i="14"/>
  <c r="F19" i="14"/>
  <c r="F23" i="14"/>
  <c r="F13" i="14"/>
  <c r="F25" i="14"/>
  <c r="F33" i="14"/>
  <c r="F18" i="14"/>
  <c r="F22" i="14"/>
  <c r="F17" i="14"/>
  <c r="F29" i="14"/>
  <c r="F27" i="14"/>
  <c r="F31" i="14"/>
</calcChain>
</file>

<file path=xl/comments1.xml><?xml version="1.0" encoding="utf-8"?>
<comments xmlns="http://schemas.openxmlformats.org/spreadsheetml/2006/main">
  <authors>
    <author>Administrator</author>
  </authors>
  <commentList>
    <comment ref="E6" authorId="0" shapeId="0">
      <text>
        <r>
          <rPr>
            <b/>
            <sz val="8"/>
            <color indexed="81"/>
            <rFont val="Tahoma"/>
            <family val="2"/>
          </rPr>
          <t>Average profit rate = (Average selling price per sale - Average cost of goods sold per sale)/Average selling price per sale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</rPr>
          <t>Set up in intervals that match the most with how much your firm sold</t>
        </r>
      </text>
    </comment>
    <comment ref="D37" authorId="0" shapeId="0">
      <text>
        <r>
          <rPr>
            <b/>
            <sz val="8"/>
            <color indexed="81"/>
            <rFont val="Tahoma"/>
            <family val="2"/>
          </rPr>
          <t>Total sales at break even = Average profit rate/Annual fixed costs</t>
        </r>
      </text>
    </comment>
  </commentList>
</comments>
</file>

<file path=xl/sharedStrings.xml><?xml version="1.0" encoding="utf-8"?>
<sst xmlns="http://schemas.openxmlformats.org/spreadsheetml/2006/main" count="21" uniqueCount="18">
  <si>
    <t>Revenue</t>
  </si>
  <si>
    <t>Average profit rate</t>
  </si>
  <si>
    <t>Average cost of goods sold per sale</t>
  </si>
  <si>
    <t>Average selling price per sale</t>
  </si>
  <si>
    <t>Units Sold</t>
  </si>
  <si>
    <t>X</t>
  </si>
  <si>
    <t>Y</t>
  </si>
  <si>
    <t>Variable Cost</t>
  </si>
  <si>
    <t>Fixed Cost</t>
  </si>
  <si>
    <t>Total Cost</t>
  </si>
  <si>
    <t>Annual Fixed Cost</t>
  </si>
  <si>
    <t>Total sales at break even =</t>
  </si>
  <si>
    <t xml:space="preserve">Breakeven point in units = Fixed costs/(Average selling price per unit - average variable cost per unit) </t>
  </si>
  <si>
    <t>Breakeven point in units =</t>
  </si>
  <si>
    <t>Break even point in # of sales:</t>
  </si>
  <si>
    <t>Break even point in sales dollars: =</t>
  </si>
  <si>
    <t xml:space="preserve">Average selling price x Breakeven point in units </t>
  </si>
  <si>
    <t>Break Even Analysis- VE Bicycles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</si>
</sst>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164" fontId="0" fillId="0" borderId="0" xfId="0" applyNumberFormat="1"/>
    <xf numFmtId="0" fontId="6" fillId="0" borderId="0" xfId="0" applyFont="1" applyBorder="1"/>
    <xf numFmtId="0" fontId="5" fillId="0" borderId="0" xfId="0" applyFont="1"/>
    <xf numFmtId="0" fontId="0" fillId="4" borderId="1" xfId="0" applyFill="1" applyBorder="1" applyAlignment="1">
      <alignment horizontal="center"/>
    </xf>
    <xf numFmtId="0" fontId="0" fillId="4" borderId="1" xfId="0" applyFont="1" applyFill="1" applyBorder="1"/>
    <xf numFmtId="164" fontId="0" fillId="2" borderId="1" xfId="0" applyNumberFormat="1" applyFont="1" applyFill="1" applyBorder="1"/>
    <xf numFmtId="164" fontId="0" fillId="3" borderId="1" xfId="0" applyNumberFormat="1" applyFont="1" applyFill="1" applyBorder="1"/>
    <xf numFmtId="0" fontId="2" fillId="4" borderId="1" xfId="0" applyFont="1" applyFill="1" applyBorder="1" applyAlignment="1">
      <alignment horizontal="center"/>
    </xf>
    <xf numFmtId="164" fontId="5" fillId="0" borderId="0" xfId="0" applyNumberFormat="1" applyFont="1"/>
    <xf numFmtId="43" fontId="0" fillId="0" borderId="0" xfId="1" applyFont="1"/>
    <xf numFmtId="10" fontId="0" fillId="0" borderId="0" xfId="4" applyNumberFormat="1" applyFont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</cellXfs>
  <cellStyles count="5">
    <cellStyle name="Comma" xfId="1" builtinId="3"/>
    <cellStyle name="Currency 2" xfId="3"/>
    <cellStyle name="Normal" xfId="0" builtinId="0"/>
    <cellStyle name="Normal 2" xfId="2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Break Even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'Break-Even Template'!$C$10</c:f>
              <c:strCache>
                <c:ptCount val="1"/>
                <c:pt idx="0">
                  <c:v>Revenue</c:v>
                </c:pt>
              </c:strCache>
            </c:strRef>
          </c:tx>
          <c:cat>
            <c:numRef>
              <c:f>'Break-Even Template'!$B$11:$B$33</c:f>
              <c:numCache>
                <c:formatCode>General</c:formatCode>
                <c:ptCount val="23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</c:numCache>
            </c:numRef>
          </c:cat>
          <c:val>
            <c:numRef>
              <c:f>'Break-Even Template'!$C$11:$C$33</c:f>
              <c:numCache>
                <c:formatCode>"$"#,##0.00</c:formatCode>
                <c:ptCount val="23"/>
                <c:pt idx="0">
                  <c:v>100000</c:v>
                </c:pt>
                <c:pt idx="1">
                  <c:v>200000</c:v>
                </c:pt>
                <c:pt idx="2">
                  <c:v>300000</c:v>
                </c:pt>
                <c:pt idx="3">
                  <c:v>400000</c:v>
                </c:pt>
                <c:pt idx="4">
                  <c:v>500000</c:v>
                </c:pt>
                <c:pt idx="5">
                  <c:v>600000</c:v>
                </c:pt>
                <c:pt idx="6">
                  <c:v>700000</c:v>
                </c:pt>
                <c:pt idx="7">
                  <c:v>800000</c:v>
                </c:pt>
                <c:pt idx="8">
                  <c:v>900000</c:v>
                </c:pt>
                <c:pt idx="9">
                  <c:v>1000000</c:v>
                </c:pt>
                <c:pt idx="10">
                  <c:v>1100000</c:v>
                </c:pt>
                <c:pt idx="11">
                  <c:v>1200000</c:v>
                </c:pt>
                <c:pt idx="12">
                  <c:v>1300000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1700000</c:v>
                </c:pt>
                <c:pt idx="17">
                  <c:v>1800000</c:v>
                </c:pt>
                <c:pt idx="18">
                  <c:v>1900000</c:v>
                </c:pt>
                <c:pt idx="19">
                  <c:v>2000000</c:v>
                </c:pt>
                <c:pt idx="20">
                  <c:v>2100000</c:v>
                </c:pt>
                <c:pt idx="21">
                  <c:v>2200000</c:v>
                </c:pt>
                <c:pt idx="22">
                  <c:v>2300000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'Break-Even Template'!$D$10</c:f>
              <c:strCache>
                <c:ptCount val="1"/>
                <c:pt idx="0">
                  <c:v>Variable Cost</c:v>
                </c:pt>
              </c:strCache>
            </c:strRef>
          </c:tx>
          <c:cat>
            <c:numRef>
              <c:f>'Break-Even Template'!$B$11:$B$33</c:f>
              <c:numCache>
                <c:formatCode>General</c:formatCode>
                <c:ptCount val="23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</c:numCache>
            </c:numRef>
          </c:cat>
          <c:val>
            <c:numRef>
              <c:f>'Break-Even Template'!$D$11:$D$33</c:f>
              <c:numCache>
                <c:formatCode>"$"#,##0.00</c:formatCode>
                <c:ptCount val="23"/>
                <c:pt idx="0">
                  <c:v>25000</c:v>
                </c:pt>
                <c:pt idx="1">
                  <c:v>50000</c:v>
                </c:pt>
                <c:pt idx="2">
                  <c:v>75000</c:v>
                </c:pt>
                <c:pt idx="3">
                  <c:v>100000</c:v>
                </c:pt>
                <c:pt idx="4">
                  <c:v>125000</c:v>
                </c:pt>
                <c:pt idx="5">
                  <c:v>150000</c:v>
                </c:pt>
                <c:pt idx="6">
                  <c:v>175000</c:v>
                </c:pt>
                <c:pt idx="7">
                  <c:v>200000</c:v>
                </c:pt>
                <c:pt idx="8">
                  <c:v>225000</c:v>
                </c:pt>
                <c:pt idx="9">
                  <c:v>250000</c:v>
                </c:pt>
                <c:pt idx="10">
                  <c:v>275000</c:v>
                </c:pt>
                <c:pt idx="11">
                  <c:v>300000</c:v>
                </c:pt>
                <c:pt idx="12">
                  <c:v>325000</c:v>
                </c:pt>
                <c:pt idx="13">
                  <c:v>350000</c:v>
                </c:pt>
                <c:pt idx="14">
                  <c:v>375000</c:v>
                </c:pt>
                <c:pt idx="15">
                  <c:v>400000</c:v>
                </c:pt>
                <c:pt idx="16">
                  <c:v>425000</c:v>
                </c:pt>
                <c:pt idx="17">
                  <c:v>450000</c:v>
                </c:pt>
                <c:pt idx="18">
                  <c:v>475000</c:v>
                </c:pt>
                <c:pt idx="19">
                  <c:v>500000</c:v>
                </c:pt>
                <c:pt idx="20">
                  <c:v>525000</c:v>
                </c:pt>
                <c:pt idx="21">
                  <c:v>550000</c:v>
                </c:pt>
                <c:pt idx="22">
                  <c:v>575000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'Break-Even Template'!$E$10</c:f>
              <c:strCache>
                <c:ptCount val="1"/>
                <c:pt idx="0">
                  <c:v>Fixed Cost</c:v>
                </c:pt>
              </c:strCache>
            </c:strRef>
          </c:tx>
          <c:cat>
            <c:numRef>
              <c:f>'Break-Even Template'!$B$11:$B$33</c:f>
              <c:numCache>
                <c:formatCode>General</c:formatCode>
                <c:ptCount val="23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</c:numCache>
            </c:numRef>
          </c:cat>
          <c:val>
            <c:numRef>
              <c:f>'Break-Even Template'!$E$11:$E$33</c:f>
              <c:numCache>
                <c:formatCode>"$"#,##0.00</c:formatCode>
                <c:ptCount val="23"/>
                <c:pt idx="0">
                  <c:v>823889</c:v>
                </c:pt>
                <c:pt idx="1">
                  <c:v>823889</c:v>
                </c:pt>
                <c:pt idx="2">
                  <c:v>823889</c:v>
                </c:pt>
                <c:pt idx="3">
                  <c:v>823889</c:v>
                </c:pt>
                <c:pt idx="4">
                  <c:v>823889</c:v>
                </c:pt>
                <c:pt idx="5">
                  <c:v>823889</c:v>
                </c:pt>
                <c:pt idx="6">
                  <c:v>823889</c:v>
                </c:pt>
                <c:pt idx="7">
                  <c:v>823889</c:v>
                </c:pt>
                <c:pt idx="8">
                  <c:v>823889</c:v>
                </c:pt>
                <c:pt idx="9">
                  <c:v>823889</c:v>
                </c:pt>
                <c:pt idx="10">
                  <c:v>823889</c:v>
                </c:pt>
                <c:pt idx="11">
                  <c:v>823889</c:v>
                </c:pt>
                <c:pt idx="12">
                  <c:v>823889</c:v>
                </c:pt>
                <c:pt idx="13">
                  <c:v>823889</c:v>
                </c:pt>
                <c:pt idx="14">
                  <c:v>823889</c:v>
                </c:pt>
                <c:pt idx="15">
                  <c:v>823889</c:v>
                </c:pt>
                <c:pt idx="16">
                  <c:v>823889</c:v>
                </c:pt>
                <c:pt idx="17">
                  <c:v>823889</c:v>
                </c:pt>
                <c:pt idx="18">
                  <c:v>823889</c:v>
                </c:pt>
                <c:pt idx="19">
                  <c:v>823889</c:v>
                </c:pt>
                <c:pt idx="20">
                  <c:v>823889</c:v>
                </c:pt>
                <c:pt idx="21">
                  <c:v>823889</c:v>
                </c:pt>
                <c:pt idx="22">
                  <c:v>823889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'Break-Even Template'!$F$10</c:f>
              <c:strCache>
                <c:ptCount val="1"/>
                <c:pt idx="0">
                  <c:v>Total Cost</c:v>
                </c:pt>
              </c:strCache>
            </c:strRef>
          </c:tx>
          <c:cat>
            <c:numRef>
              <c:f>'Break-Even Template'!$B$11:$B$33</c:f>
              <c:numCache>
                <c:formatCode>General</c:formatCode>
                <c:ptCount val="23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</c:numCache>
            </c:numRef>
          </c:cat>
          <c:val>
            <c:numRef>
              <c:f>'Break-Even Template'!$F$11:$F$33</c:f>
              <c:numCache>
                <c:formatCode>"$"#,##0.00</c:formatCode>
                <c:ptCount val="23"/>
                <c:pt idx="0">
                  <c:v>848889</c:v>
                </c:pt>
                <c:pt idx="1">
                  <c:v>873889</c:v>
                </c:pt>
                <c:pt idx="2">
                  <c:v>898889</c:v>
                </c:pt>
                <c:pt idx="3">
                  <c:v>923889</c:v>
                </c:pt>
                <c:pt idx="4">
                  <c:v>948889</c:v>
                </c:pt>
                <c:pt idx="5">
                  <c:v>973889</c:v>
                </c:pt>
                <c:pt idx="6">
                  <c:v>998889</c:v>
                </c:pt>
                <c:pt idx="7">
                  <c:v>1023889</c:v>
                </c:pt>
                <c:pt idx="8">
                  <c:v>1048889</c:v>
                </c:pt>
                <c:pt idx="9">
                  <c:v>1073889</c:v>
                </c:pt>
                <c:pt idx="10">
                  <c:v>1098889</c:v>
                </c:pt>
                <c:pt idx="11">
                  <c:v>1123889</c:v>
                </c:pt>
                <c:pt idx="12">
                  <c:v>1148889</c:v>
                </c:pt>
                <c:pt idx="13">
                  <c:v>1173889</c:v>
                </c:pt>
                <c:pt idx="14">
                  <c:v>1198889</c:v>
                </c:pt>
                <c:pt idx="15">
                  <c:v>1223889</c:v>
                </c:pt>
                <c:pt idx="16">
                  <c:v>1248889</c:v>
                </c:pt>
                <c:pt idx="17">
                  <c:v>1273889</c:v>
                </c:pt>
                <c:pt idx="18">
                  <c:v>1298889</c:v>
                </c:pt>
                <c:pt idx="19">
                  <c:v>1323889</c:v>
                </c:pt>
                <c:pt idx="20">
                  <c:v>1348889</c:v>
                </c:pt>
                <c:pt idx="21">
                  <c:v>1373889</c:v>
                </c:pt>
                <c:pt idx="22">
                  <c:v>1398889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53640"/>
        <c:axId val="79654424"/>
      </c:lineChart>
      <c:catAx>
        <c:axId val="79653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Units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9654424"/>
        <c:crosses val="autoZero"/>
        <c:auto val="1"/>
        <c:lblAlgn val="ctr"/>
        <c:lblOffset val="100"/>
        <c:noMultiLvlLbl val="0"/>
      </c:catAx>
      <c:valAx>
        <c:axId val="79654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Dollars</a:t>
                </a:r>
              </a:p>
            </c:rich>
          </c:tx>
          <c:layout/>
          <c:overlay val="0"/>
        </c:title>
        <c:numFmt formatCode="&quot;$&quot;#,##0.00" sourceLinked="1"/>
        <c:majorTickMark val="out"/>
        <c:minorTickMark val="none"/>
        <c:tickLblPos val="nextTo"/>
        <c:crossAx val="79653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12</xdr:row>
      <xdr:rowOff>171450</xdr:rowOff>
    </xdr:from>
    <xdr:to>
      <xdr:col>14</xdr:col>
      <xdr:colOff>323850</xdr:colOff>
      <xdr:row>27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2</xdr:row>
      <xdr:rowOff>9523</xdr:rowOff>
    </xdr:from>
    <xdr:to>
      <xdr:col>13</xdr:col>
      <xdr:colOff>600075</xdr:colOff>
      <xdr:row>9</xdr:row>
      <xdr:rowOff>180974</xdr:rowOff>
    </xdr:to>
    <xdr:sp macro="" textlink="">
      <xdr:nvSpPr>
        <xdr:cNvPr id="3" name="TextBox 2"/>
        <xdr:cNvSpPr txBox="1"/>
      </xdr:nvSpPr>
      <xdr:spPr>
        <a:xfrm>
          <a:off x="5810250" y="952498"/>
          <a:ext cx="4238625" cy="15049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Formulas have already</a:t>
          </a:r>
          <a:r>
            <a:rPr lang="en-US" sz="1100" baseline="0"/>
            <a:t> been </a:t>
          </a:r>
          <a:r>
            <a:rPr lang="en-US" sz="1100"/>
            <a:t>entered to calculate Revenue, Variable Cost, Fixed Cost, and Total Cost. </a:t>
          </a:r>
        </a:p>
        <a:p>
          <a:endParaRPr lang="en-US" sz="1100"/>
        </a:p>
        <a:p>
          <a:r>
            <a:rPr lang="en-US" sz="1100"/>
            <a:t>Enter the</a:t>
          </a:r>
          <a:r>
            <a:rPr lang="en-US" sz="1100" baseline="0"/>
            <a:t> </a:t>
          </a:r>
          <a:r>
            <a:rPr lang="en-US" sz="1100"/>
            <a:t>firm</a:t>
          </a:r>
          <a:r>
            <a:rPr lang="en-US" sz="1100" baseline="0"/>
            <a:t> </a:t>
          </a:r>
          <a:r>
            <a:rPr lang="en-US" sz="1100"/>
            <a:t>amounts</a:t>
          </a:r>
          <a:r>
            <a:rPr lang="en-US" sz="1100" baseline="0"/>
            <a:t> for average selling price per sale, average cost of goods sold per sale, annual fixed cost, and units sold intervals. </a:t>
          </a:r>
        </a:p>
        <a:p>
          <a:endParaRPr lang="en-US" sz="1100" baseline="0"/>
        </a:p>
        <a:p>
          <a:r>
            <a:rPr lang="en-US" sz="1100" baseline="0"/>
            <a:t>Read the comment on how to calculate average profit rate and total sales at break even, then enter the formula.</a:t>
          </a:r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838200</xdr:colOff>
      <xdr:row>0</xdr:row>
      <xdr:rowOff>743401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76600" cy="743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Z6" sqref="Z6"/>
    </sheetView>
  </sheetViews>
  <sheetFormatPr defaultRowHeight="15" x14ac:dyDescent="0.25"/>
  <cols>
    <col min="2" max="6" width="13.7109375" customWidth="1"/>
  </cols>
  <sheetData>
    <row r="1" spans="1:7" ht="59.25" customHeight="1" x14ac:dyDescent="0.25">
      <c r="A1" s="18"/>
      <c r="B1" s="18"/>
      <c r="C1" s="18"/>
      <c r="D1" s="18"/>
      <c r="E1" s="18"/>
      <c r="F1" s="18"/>
      <c r="G1" s="18"/>
    </row>
    <row r="2" spans="1:7" x14ac:dyDescent="0.25">
      <c r="A2" s="21" t="s">
        <v>17</v>
      </c>
      <c r="B2" s="21"/>
      <c r="C2" s="21"/>
      <c r="D2" s="21"/>
      <c r="E2" s="21"/>
      <c r="F2" s="6"/>
    </row>
    <row r="4" spans="1:7" x14ac:dyDescent="0.25">
      <c r="B4" s="22" t="s">
        <v>3</v>
      </c>
      <c r="C4" s="22"/>
      <c r="D4" s="22"/>
      <c r="E4" s="7">
        <v>1000</v>
      </c>
    </row>
    <row r="5" spans="1:7" x14ac:dyDescent="0.25">
      <c r="B5" s="22" t="s">
        <v>2</v>
      </c>
      <c r="C5" s="22"/>
      <c r="D5" s="22"/>
      <c r="E5" s="7">
        <v>250</v>
      </c>
    </row>
    <row r="6" spans="1:7" x14ac:dyDescent="0.25">
      <c r="B6" s="23" t="s">
        <v>1</v>
      </c>
      <c r="C6" s="23"/>
      <c r="D6" s="23"/>
      <c r="E6" s="17">
        <f>(E4-E5)/E4</f>
        <v>0.75</v>
      </c>
    </row>
    <row r="7" spans="1:7" x14ac:dyDescent="0.25">
      <c r="B7" s="23" t="s">
        <v>10</v>
      </c>
      <c r="C7" s="23"/>
      <c r="D7" s="23"/>
      <c r="E7" s="7">
        <v>823889</v>
      </c>
    </row>
    <row r="9" spans="1:7" x14ac:dyDescent="0.25">
      <c r="B9" s="10" t="s">
        <v>5</v>
      </c>
      <c r="C9" s="2" t="s">
        <v>6</v>
      </c>
      <c r="D9" s="4" t="s">
        <v>6</v>
      </c>
      <c r="E9" s="4" t="s">
        <v>6</v>
      </c>
      <c r="F9" s="4" t="s">
        <v>6</v>
      </c>
    </row>
    <row r="10" spans="1:7" x14ac:dyDescent="0.25">
      <c r="B10" s="14" t="s">
        <v>4</v>
      </c>
      <c r="C10" s="3" t="s">
        <v>0</v>
      </c>
      <c r="D10" s="5" t="s">
        <v>7</v>
      </c>
      <c r="E10" s="5" t="s">
        <v>8</v>
      </c>
      <c r="F10" s="5" t="s">
        <v>9</v>
      </c>
    </row>
    <row r="11" spans="1:7" x14ac:dyDescent="0.25">
      <c r="B11" s="11">
        <v>100</v>
      </c>
      <c r="C11" s="12">
        <f>B11*E$4</f>
        <v>100000</v>
      </c>
      <c r="D11" s="13">
        <f>B11*E$5</f>
        <v>25000</v>
      </c>
      <c r="E11" s="13">
        <f>E$7</f>
        <v>823889</v>
      </c>
      <c r="F11" s="13">
        <f>D11+E11</f>
        <v>848889</v>
      </c>
    </row>
    <row r="12" spans="1:7" x14ac:dyDescent="0.25">
      <c r="B12" s="11">
        <f>B11+100</f>
        <v>200</v>
      </c>
      <c r="C12" s="12">
        <f t="shared" ref="C12:C33" si="0">B12*E$4</f>
        <v>200000</v>
      </c>
      <c r="D12" s="13">
        <f t="shared" ref="D12:D33" si="1">B12*E$5</f>
        <v>50000</v>
      </c>
      <c r="E12" s="13">
        <f t="shared" ref="E12:E33" si="2">E$7</f>
        <v>823889</v>
      </c>
      <c r="F12" s="13">
        <f t="shared" ref="F12:F33" si="3">D12+E12</f>
        <v>873889</v>
      </c>
    </row>
    <row r="13" spans="1:7" x14ac:dyDescent="0.25">
      <c r="B13" s="11">
        <f t="shared" ref="B13:B33" si="4">B12+100</f>
        <v>300</v>
      </c>
      <c r="C13" s="12">
        <f t="shared" si="0"/>
        <v>300000</v>
      </c>
      <c r="D13" s="13">
        <f t="shared" si="1"/>
        <v>75000</v>
      </c>
      <c r="E13" s="13">
        <f t="shared" si="2"/>
        <v>823889</v>
      </c>
      <c r="F13" s="13">
        <f t="shared" si="3"/>
        <v>898889</v>
      </c>
    </row>
    <row r="14" spans="1:7" x14ac:dyDescent="0.25">
      <c r="B14" s="11">
        <f t="shared" si="4"/>
        <v>400</v>
      </c>
      <c r="C14" s="12">
        <f t="shared" si="0"/>
        <v>400000</v>
      </c>
      <c r="D14" s="13">
        <f t="shared" si="1"/>
        <v>100000</v>
      </c>
      <c r="E14" s="13">
        <f t="shared" si="2"/>
        <v>823889</v>
      </c>
      <c r="F14" s="13">
        <f t="shared" si="3"/>
        <v>923889</v>
      </c>
    </row>
    <row r="15" spans="1:7" x14ac:dyDescent="0.25">
      <c r="B15" s="11">
        <f t="shared" si="4"/>
        <v>500</v>
      </c>
      <c r="C15" s="12">
        <f t="shared" si="0"/>
        <v>500000</v>
      </c>
      <c r="D15" s="13">
        <f t="shared" si="1"/>
        <v>125000</v>
      </c>
      <c r="E15" s="13">
        <f t="shared" si="2"/>
        <v>823889</v>
      </c>
      <c r="F15" s="13">
        <f t="shared" si="3"/>
        <v>948889</v>
      </c>
    </row>
    <row r="16" spans="1:7" x14ac:dyDescent="0.25">
      <c r="B16" s="11">
        <f t="shared" si="4"/>
        <v>600</v>
      </c>
      <c r="C16" s="12">
        <f t="shared" si="0"/>
        <v>600000</v>
      </c>
      <c r="D16" s="13">
        <f t="shared" si="1"/>
        <v>150000</v>
      </c>
      <c r="E16" s="13">
        <f t="shared" si="2"/>
        <v>823889</v>
      </c>
      <c r="F16" s="13">
        <f t="shared" si="3"/>
        <v>973889</v>
      </c>
    </row>
    <row r="17" spans="2:6" x14ac:dyDescent="0.25">
      <c r="B17" s="11">
        <f t="shared" si="4"/>
        <v>700</v>
      </c>
      <c r="C17" s="12">
        <f t="shared" si="0"/>
        <v>700000</v>
      </c>
      <c r="D17" s="13">
        <f t="shared" si="1"/>
        <v>175000</v>
      </c>
      <c r="E17" s="13">
        <f t="shared" si="2"/>
        <v>823889</v>
      </c>
      <c r="F17" s="13">
        <f t="shared" si="3"/>
        <v>998889</v>
      </c>
    </row>
    <row r="18" spans="2:6" x14ac:dyDescent="0.25">
      <c r="B18" s="11">
        <f t="shared" si="4"/>
        <v>800</v>
      </c>
      <c r="C18" s="12">
        <f t="shared" si="0"/>
        <v>800000</v>
      </c>
      <c r="D18" s="13">
        <f t="shared" si="1"/>
        <v>200000</v>
      </c>
      <c r="E18" s="13">
        <f t="shared" si="2"/>
        <v>823889</v>
      </c>
      <c r="F18" s="13">
        <f t="shared" si="3"/>
        <v>1023889</v>
      </c>
    </row>
    <row r="19" spans="2:6" x14ac:dyDescent="0.25">
      <c r="B19" s="11">
        <f t="shared" si="4"/>
        <v>900</v>
      </c>
      <c r="C19" s="12">
        <f t="shared" si="0"/>
        <v>900000</v>
      </c>
      <c r="D19" s="13">
        <f t="shared" si="1"/>
        <v>225000</v>
      </c>
      <c r="E19" s="13">
        <f t="shared" si="2"/>
        <v>823889</v>
      </c>
      <c r="F19" s="13">
        <f t="shared" si="3"/>
        <v>1048889</v>
      </c>
    </row>
    <row r="20" spans="2:6" x14ac:dyDescent="0.25">
      <c r="B20" s="11">
        <f t="shared" si="4"/>
        <v>1000</v>
      </c>
      <c r="C20" s="12">
        <f t="shared" si="0"/>
        <v>1000000</v>
      </c>
      <c r="D20" s="13">
        <f t="shared" si="1"/>
        <v>250000</v>
      </c>
      <c r="E20" s="13">
        <f t="shared" si="2"/>
        <v>823889</v>
      </c>
      <c r="F20" s="13">
        <f t="shared" si="3"/>
        <v>1073889</v>
      </c>
    </row>
    <row r="21" spans="2:6" x14ac:dyDescent="0.25">
      <c r="B21" s="11">
        <f t="shared" si="4"/>
        <v>1100</v>
      </c>
      <c r="C21" s="12">
        <f t="shared" si="0"/>
        <v>1100000</v>
      </c>
      <c r="D21" s="13">
        <f t="shared" si="1"/>
        <v>275000</v>
      </c>
      <c r="E21" s="13">
        <f t="shared" si="2"/>
        <v>823889</v>
      </c>
      <c r="F21" s="13">
        <f t="shared" si="3"/>
        <v>1098889</v>
      </c>
    </row>
    <row r="22" spans="2:6" x14ac:dyDescent="0.25">
      <c r="B22" s="11">
        <f t="shared" si="4"/>
        <v>1200</v>
      </c>
      <c r="C22" s="12">
        <f t="shared" si="0"/>
        <v>1200000</v>
      </c>
      <c r="D22" s="13">
        <f t="shared" si="1"/>
        <v>300000</v>
      </c>
      <c r="E22" s="13">
        <f t="shared" si="2"/>
        <v>823889</v>
      </c>
      <c r="F22" s="13">
        <f t="shared" si="3"/>
        <v>1123889</v>
      </c>
    </row>
    <row r="23" spans="2:6" x14ac:dyDescent="0.25">
      <c r="B23" s="11">
        <f t="shared" si="4"/>
        <v>1300</v>
      </c>
      <c r="C23" s="12">
        <f t="shared" si="0"/>
        <v>1300000</v>
      </c>
      <c r="D23" s="13">
        <f t="shared" si="1"/>
        <v>325000</v>
      </c>
      <c r="E23" s="13">
        <f t="shared" si="2"/>
        <v>823889</v>
      </c>
      <c r="F23" s="13">
        <f t="shared" si="3"/>
        <v>1148889</v>
      </c>
    </row>
    <row r="24" spans="2:6" x14ac:dyDescent="0.25">
      <c r="B24" s="11">
        <f t="shared" si="4"/>
        <v>1400</v>
      </c>
      <c r="C24" s="12">
        <f t="shared" si="0"/>
        <v>1400000</v>
      </c>
      <c r="D24" s="13">
        <f t="shared" si="1"/>
        <v>350000</v>
      </c>
      <c r="E24" s="13">
        <f t="shared" si="2"/>
        <v>823889</v>
      </c>
      <c r="F24" s="13">
        <f t="shared" si="3"/>
        <v>1173889</v>
      </c>
    </row>
    <row r="25" spans="2:6" x14ac:dyDescent="0.25">
      <c r="B25" s="11">
        <f t="shared" si="4"/>
        <v>1500</v>
      </c>
      <c r="C25" s="12">
        <f t="shared" si="0"/>
        <v>1500000</v>
      </c>
      <c r="D25" s="13">
        <f t="shared" si="1"/>
        <v>375000</v>
      </c>
      <c r="E25" s="13">
        <f t="shared" si="2"/>
        <v>823889</v>
      </c>
      <c r="F25" s="13">
        <f t="shared" si="3"/>
        <v>1198889</v>
      </c>
    </row>
    <row r="26" spans="2:6" x14ac:dyDescent="0.25">
      <c r="B26" s="11">
        <f t="shared" si="4"/>
        <v>1600</v>
      </c>
      <c r="C26" s="12">
        <f t="shared" si="0"/>
        <v>1600000</v>
      </c>
      <c r="D26" s="13">
        <f t="shared" si="1"/>
        <v>400000</v>
      </c>
      <c r="E26" s="13">
        <f t="shared" si="2"/>
        <v>823889</v>
      </c>
      <c r="F26" s="13">
        <f t="shared" si="3"/>
        <v>1223889</v>
      </c>
    </row>
    <row r="27" spans="2:6" x14ac:dyDescent="0.25">
      <c r="B27" s="11">
        <f t="shared" si="4"/>
        <v>1700</v>
      </c>
      <c r="C27" s="12">
        <f t="shared" si="0"/>
        <v>1700000</v>
      </c>
      <c r="D27" s="13">
        <f t="shared" si="1"/>
        <v>425000</v>
      </c>
      <c r="E27" s="13">
        <f t="shared" si="2"/>
        <v>823889</v>
      </c>
      <c r="F27" s="13">
        <f t="shared" si="3"/>
        <v>1248889</v>
      </c>
    </row>
    <row r="28" spans="2:6" x14ac:dyDescent="0.25">
      <c r="B28" s="11">
        <f t="shared" si="4"/>
        <v>1800</v>
      </c>
      <c r="C28" s="12">
        <f t="shared" si="0"/>
        <v>1800000</v>
      </c>
      <c r="D28" s="13">
        <f t="shared" si="1"/>
        <v>450000</v>
      </c>
      <c r="E28" s="13">
        <f t="shared" si="2"/>
        <v>823889</v>
      </c>
      <c r="F28" s="13">
        <f t="shared" si="3"/>
        <v>1273889</v>
      </c>
    </row>
    <row r="29" spans="2:6" x14ac:dyDescent="0.25">
      <c r="B29" s="11">
        <f t="shared" si="4"/>
        <v>1900</v>
      </c>
      <c r="C29" s="12">
        <f t="shared" si="0"/>
        <v>1900000</v>
      </c>
      <c r="D29" s="13">
        <f t="shared" si="1"/>
        <v>475000</v>
      </c>
      <c r="E29" s="13">
        <f t="shared" si="2"/>
        <v>823889</v>
      </c>
      <c r="F29" s="13">
        <f t="shared" si="3"/>
        <v>1298889</v>
      </c>
    </row>
    <row r="30" spans="2:6" x14ac:dyDescent="0.25">
      <c r="B30" s="11">
        <f t="shared" si="4"/>
        <v>2000</v>
      </c>
      <c r="C30" s="12">
        <f t="shared" si="0"/>
        <v>2000000</v>
      </c>
      <c r="D30" s="13">
        <f t="shared" si="1"/>
        <v>500000</v>
      </c>
      <c r="E30" s="13">
        <f t="shared" si="2"/>
        <v>823889</v>
      </c>
      <c r="F30" s="13">
        <f t="shared" si="3"/>
        <v>1323889</v>
      </c>
    </row>
    <row r="31" spans="2:6" x14ac:dyDescent="0.25">
      <c r="B31" s="11">
        <f t="shared" si="4"/>
        <v>2100</v>
      </c>
      <c r="C31" s="12">
        <f t="shared" si="0"/>
        <v>2100000</v>
      </c>
      <c r="D31" s="13">
        <f t="shared" si="1"/>
        <v>525000</v>
      </c>
      <c r="E31" s="13">
        <f t="shared" si="2"/>
        <v>823889</v>
      </c>
      <c r="F31" s="13">
        <f t="shared" si="3"/>
        <v>1348889</v>
      </c>
    </row>
    <row r="32" spans="2:6" x14ac:dyDescent="0.25">
      <c r="B32" s="11">
        <f t="shared" si="4"/>
        <v>2200</v>
      </c>
      <c r="C32" s="12">
        <f t="shared" si="0"/>
        <v>2200000</v>
      </c>
      <c r="D32" s="13">
        <f t="shared" si="1"/>
        <v>550000</v>
      </c>
      <c r="E32" s="13">
        <f t="shared" si="2"/>
        <v>823889</v>
      </c>
      <c r="F32" s="13">
        <f t="shared" si="3"/>
        <v>1373889</v>
      </c>
    </row>
    <row r="33" spans="2:9" x14ac:dyDescent="0.25">
      <c r="B33" s="11">
        <f t="shared" si="4"/>
        <v>2300</v>
      </c>
      <c r="C33" s="12">
        <f t="shared" si="0"/>
        <v>2300000</v>
      </c>
      <c r="D33" s="13">
        <f t="shared" si="1"/>
        <v>575000</v>
      </c>
      <c r="E33" s="13">
        <f t="shared" si="2"/>
        <v>823889</v>
      </c>
      <c r="F33" s="13">
        <f t="shared" si="3"/>
        <v>1398889</v>
      </c>
    </row>
    <row r="35" spans="2:9" x14ac:dyDescent="0.25">
      <c r="B35" s="8" t="s">
        <v>15</v>
      </c>
      <c r="C35" s="1"/>
      <c r="D35" s="1"/>
      <c r="E35" s="1"/>
      <c r="F35" s="1"/>
    </row>
    <row r="36" spans="2:9" x14ac:dyDescent="0.25">
      <c r="B36" s="19" t="s">
        <v>16</v>
      </c>
      <c r="C36" s="19"/>
      <c r="D36" s="19"/>
      <c r="E36" s="19"/>
      <c r="F36" s="9"/>
    </row>
    <row r="37" spans="2:9" x14ac:dyDescent="0.25">
      <c r="B37" s="19" t="s">
        <v>11</v>
      </c>
      <c r="C37" s="19"/>
      <c r="D37" s="15">
        <f>D41*E4</f>
        <v>1098518.6666666665</v>
      </c>
      <c r="E37" s="9"/>
      <c r="F37" s="9"/>
    </row>
    <row r="39" spans="2:9" x14ac:dyDescent="0.25">
      <c r="B39" s="20" t="s">
        <v>14</v>
      </c>
      <c r="C39" s="20"/>
      <c r="D39" s="20"/>
    </row>
    <row r="40" spans="2:9" x14ac:dyDescent="0.25">
      <c r="B40" s="19" t="s">
        <v>12</v>
      </c>
      <c r="C40" s="19"/>
      <c r="D40" s="19"/>
      <c r="E40" s="19"/>
      <c r="F40" s="19"/>
      <c r="G40" s="19"/>
      <c r="H40" s="19"/>
      <c r="I40" s="19"/>
    </row>
    <row r="41" spans="2:9" x14ac:dyDescent="0.25">
      <c r="B41" s="19" t="s">
        <v>13</v>
      </c>
      <c r="C41" s="19"/>
      <c r="D41" s="16">
        <f>E7/(E4-E5)</f>
        <v>1098.5186666666666</v>
      </c>
      <c r="E41" s="1"/>
      <c r="F41" s="1"/>
      <c r="G41" s="1"/>
      <c r="H41" s="1"/>
      <c r="I41" s="1"/>
    </row>
  </sheetData>
  <mergeCells count="11">
    <mergeCell ref="A1:G1"/>
    <mergeCell ref="B37:C37"/>
    <mergeCell ref="B39:D39"/>
    <mergeCell ref="B40:I40"/>
    <mergeCell ref="B41:C41"/>
    <mergeCell ref="A2:E2"/>
    <mergeCell ref="B4:D4"/>
    <mergeCell ref="B5:D5"/>
    <mergeCell ref="B6:D6"/>
    <mergeCell ref="B7:D7"/>
    <mergeCell ref="B36:E36"/>
  </mergeCells>
  <pageMargins left="0.7" right="0.7" top="0.75" bottom="0.75" header="0.3" footer="0.3"/>
  <pageSetup scale="5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Break-Even Template</vt:lpstr>
    </vt:vector>
  </TitlesOfParts>
  <Company>NYCDOE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Gina Pol</cp:lastModifiedBy>
  <cp:lastPrinted>2018-06-20T20:26:21Z</cp:lastPrinted>
  <dcterms:created xsi:type="dcterms:W3CDTF">2014-08-14T14:14:48Z</dcterms:created>
  <dcterms:modified xsi:type="dcterms:W3CDTF">2018-07-06T17:10:30Z</dcterms:modified>
</cp:coreProperties>
</file>